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1"/>
  </bookViews>
  <sheets>
    <sheet name="基本情報入力" sheetId="1" r:id="rId1"/>
    <sheet name="計算結果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<sst xmlns="http://schemas.openxmlformats.org/spreadsheetml/2006/main" count="32" uniqueCount="31">
  <si>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借入金回転期間</t>
  </si>
  <si>
    <t>あなたの会社の数値を入力してください</t>
  </si>
  <si>
    <t>長期借入金</t>
  </si>
  <si>
    <t>短期借入金</t>
  </si>
  <si>
    <t>平均月商</t>
  </si>
  <si>
    <t>支払利息</t>
  </si>
  <si>
    <t>支払割引料</t>
  </si>
  <si>
    <t>受取利息</t>
  </si>
  <si>
    <t>売上高</t>
  </si>
  <si>
    <t>営業利益</t>
  </si>
  <si>
    <t>総資本</t>
  </si>
  <si>
    <t>税引後利益</t>
  </si>
  <si>
    <t>減価償却費</t>
  </si>
  <si>
    <t>受取手形割引高</t>
  </si>
  <si>
    <t>資産合計</t>
  </si>
  <si>
    <t>受取手形裏書譲渡高</t>
  </si>
  <si>
    <t>貸借対照表項目</t>
  </si>
  <si>
    <t>損益計算書項目</t>
  </si>
  <si>
    <t>←の色のところに入力して下さい</t>
  </si>
  <si>
    <t>売上高対支払利息比率</t>
  </si>
  <si>
    <t>総資本対借入金比率</t>
  </si>
  <si>
    <t>自己金融力</t>
  </si>
  <si>
    <t>借入金依存度</t>
  </si>
  <si>
    <t>インタレストカバレッジ</t>
  </si>
  <si>
    <t>月</t>
  </si>
  <si>
    <t>％</t>
  </si>
  <si>
    <t>倍</t>
  </si>
  <si>
    <t>％</t>
  </si>
  <si>
    <t>円</t>
  </si>
  <si>
    <t>各項目の数字の意味はこちらをクリック</t>
  </si>
  <si>
    <t>健全な経営のためには、借入金の管理が重要です。各項目の数値をたえず把握しておきましょう。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</si>
</sst>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177" fontId="2" fillId="4" borderId="3" xfId="0" applyNumberFormat="1" applyFont="1" applyFill="1" applyBorder="1" applyAlignment="1">
      <alignment/>
    </xf>
    <xf numFmtId="177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16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6</xdr:col>
      <xdr:colOff>38100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7625" y="38100"/>
          <a:ext cx="660082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自社の借入限度額を知る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0</xdr:row>
      <xdr:rowOff>104775</xdr:rowOff>
    </xdr:from>
    <xdr:to>
      <xdr:col>2</xdr:col>
      <xdr:colOff>1104900</xdr:colOff>
      <xdr:row>4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1590675" y="104775"/>
          <a:ext cx="1828800" cy="657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計算結果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zeirisi.co.jp/keiei/k2001/tokubetu2001-07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E22"/>
  <sheetViews>
    <sheetView workbookViewId="0" topLeftCell="A1">
      <selection activeCell="E7" sqref="E6:E7"/>
    </sheetView>
  </sheetViews>
  <sheetFormatPr defaultColWidth="9.00390625" defaultRowHeight="13.5"/>
  <cols>
    <col min="1" max="1" width="19.375" style="0" customWidth="1"/>
    <col min="2" max="2" width="19.625" style="0" customWidth="1"/>
    <col min="3" max="3" width="4.00390625" style="0" customWidth="1"/>
    <col min="4" max="4" width="15.125" style="0" bestFit="1" customWidth="1"/>
    <col min="5" max="5" width="19.625" style="0" customWidth="1"/>
  </cols>
  <sheetData>
    <row r="4" ht="13.5">
      <c r="A4" s="9" t="s">
        <v>30</v>
      </c>
    </row>
    <row r="6" spans="1:4" ht="13.5">
      <c r="A6" s="1" t="s">
        <v>1</v>
      </c>
      <c r="C6" s="2"/>
      <c r="D6" t="s">
        <v>18</v>
      </c>
    </row>
    <row r="8" spans="1:4" ht="13.5">
      <c r="A8" t="s">
        <v>16</v>
      </c>
      <c r="D8" t="s">
        <v>17</v>
      </c>
    </row>
    <row r="9" spans="1:5" ht="13.5">
      <c r="A9" s="3" t="s">
        <v>14</v>
      </c>
      <c r="B9" s="4">
        <v>2000</v>
      </c>
      <c r="D9" s="3" t="s">
        <v>8</v>
      </c>
      <c r="E9" s="4">
        <v>500</v>
      </c>
    </row>
    <row r="11" spans="1:5" ht="13.5">
      <c r="A11" s="3" t="s">
        <v>3</v>
      </c>
      <c r="B11" s="4">
        <v>1000</v>
      </c>
      <c r="D11" s="3" t="s">
        <v>12</v>
      </c>
      <c r="E11" s="4">
        <v>100</v>
      </c>
    </row>
    <row r="12" spans="1:2" ht="13.5">
      <c r="A12" s="3" t="s">
        <v>2</v>
      </c>
      <c r="B12" s="4">
        <v>500</v>
      </c>
    </row>
    <row r="13" spans="1:5" ht="13.5">
      <c r="A13" s="3" t="s">
        <v>13</v>
      </c>
      <c r="B13" s="4">
        <v>100</v>
      </c>
      <c r="D13" s="3" t="s">
        <v>9</v>
      </c>
      <c r="E13" s="4">
        <v>50</v>
      </c>
    </row>
    <row r="14" spans="1:2" ht="13.5">
      <c r="A14" s="3" t="s">
        <v>15</v>
      </c>
      <c r="B14" s="4">
        <v>150</v>
      </c>
    </row>
    <row r="15" spans="4:5" ht="13.5">
      <c r="D15" s="3" t="s">
        <v>7</v>
      </c>
      <c r="E15" s="4">
        <v>200</v>
      </c>
    </row>
    <row r="16" spans="1:2" ht="13.5">
      <c r="A16" s="3" t="s">
        <v>10</v>
      </c>
      <c r="B16" s="4">
        <v>10000</v>
      </c>
    </row>
    <row r="17" spans="4:5" ht="13.5">
      <c r="D17" s="3" t="s">
        <v>5</v>
      </c>
      <c r="E17" s="4">
        <v>500</v>
      </c>
    </row>
    <row r="18" spans="4:5" ht="13.5">
      <c r="D18" s="3" t="s">
        <v>6</v>
      </c>
      <c r="E18" s="4">
        <v>100</v>
      </c>
    </row>
    <row r="20" spans="4:5" ht="13.5">
      <c r="D20" s="3" t="s">
        <v>11</v>
      </c>
      <c r="E20" s="4">
        <v>50</v>
      </c>
    </row>
    <row r="22" spans="4:5" ht="13.5">
      <c r="D22" s="3" t="s">
        <v>4</v>
      </c>
      <c r="E22" s="4">
        <v>500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7:D19"/>
  <sheetViews>
    <sheetView tabSelected="1" workbookViewId="0" topLeftCell="B1">
      <selection activeCell="B19" sqref="B19"/>
    </sheetView>
  </sheetViews>
  <sheetFormatPr defaultColWidth="9.00390625" defaultRowHeight="13.5"/>
  <cols>
    <col min="2" max="2" width="21.375" style="0" bestFit="1" customWidth="1"/>
    <col min="3" max="3" width="18.125" style="1" customWidth="1"/>
  </cols>
  <sheetData>
    <row r="7" spans="2:4" ht="13.5">
      <c r="B7" s="5" t="s">
        <v>0</v>
      </c>
      <c r="C7" s="7">
        <f>('基本情報入力'!B11+'基本情報入力'!B12)/'基本情報入力'!E22</f>
        <v>3</v>
      </c>
      <c r="D7" s="6" t="s">
        <v>24</v>
      </c>
    </row>
    <row r="8" ht="13.5">
      <c r="C8" s="8"/>
    </row>
    <row r="9" spans="2:4" ht="13.5">
      <c r="B9" s="5" t="s">
        <v>19</v>
      </c>
      <c r="C9" s="7">
        <f>('基本情報入力'!E17+'基本情報入力'!E18-'基本情報入力'!E15)/'基本情報入力'!E9*100</f>
        <v>80</v>
      </c>
      <c r="D9" s="6" t="s">
        <v>25</v>
      </c>
    </row>
    <row r="10" ht="13.5">
      <c r="C10" s="8"/>
    </row>
    <row r="11" spans="2:4" ht="13.5">
      <c r="B11" s="5" t="s">
        <v>23</v>
      </c>
      <c r="C11" s="7">
        <f>('基本情報入力'!E13+'基本情報入力'!E15)/('基本情報入力'!E17+'基本情報入力'!E18)</f>
        <v>0.4166666666666667</v>
      </c>
      <c r="D11" s="6" t="s">
        <v>26</v>
      </c>
    </row>
    <row r="12" ht="13.5">
      <c r="C12" s="8"/>
    </row>
    <row r="13" spans="2:4" ht="13.5">
      <c r="B13" s="5" t="s">
        <v>20</v>
      </c>
      <c r="C13" s="7">
        <f>('基本情報入力'!B11+'基本情報入力'!B12)/'基本情報入力'!B16*100</f>
        <v>15</v>
      </c>
      <c r="D13" s="6" t="s">
        <v>27</v>
      </c>
    </row>
    <row r="14" ht="13.5">
      <c r="C14" s="8"/>
    </row>
    <row r="15" spans="2:4" ht="13.5">
      <c r="B15" s="5" t="s">
        <v>21</v>
      </c>
      <c r="C15" s="7">
        <f>'基本情報入力'!E20+'基本情報入力'!E11</f>
        <v>150</v>
      </c>
      <c r="D15" s="6" t="s">
        <v>28</v>
      </c>
    </row>
    <row r="16" ht="13.5">
      <c r="C16" s="8"/>
    </row>
    <row r="17" spans="2:4" ht="13.5">
      <c r="B17" s="5" t="s">
        <v>22</v>
      </c>
      <c r="C17" s="7">
        <f>('基本情報入力'!B11+'基本情報入力'!B12+'基本情報入力'!B13)/('基本情報入力'!B9+'基本情報入力'!B13+'基本情報入力'!B14)*100</f>
        <v>71.11111111111111</v>
      </c>
      <c r="D17" s="6" t="s">
        <v>25</v>
      </c>
    </row>
    <row r="19" ht="13.5">
      <c r="B19" s="10" t="s">
        <v>29</v>
      </c>
    </row>
  </sheetData>
  <hyperlinks>
    <hyperlink ref="B19" r:id="rId1" display="各項目の数字の意味はこちらをクリック"/>
  </hyperlinks>
  <printOptions/>
  <pageMargins left="0.75" right="0.75" top="1" bottom="1" header="0.512" footer="0.51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